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latoth\Documents\1 II_5 melléklet mellékletei\"/>
    </mc:Choice>
  </mc:AlternateContent>
  <xr:revisionPtr revIDLastSave="0" documentId="13_ncr:1_{1968B3A7-CA4E-41C6-A8C5-AF242448EEA1}" xr6:coauthVersionLast="47" xr6:coauthVersionMax="47" xr10:uidLastSave="{00000000-0000-0000-0000-000000000000}"/>
  <bookViews>
    <workbookView xWindow="-108" yWindow="-108" windowWidth="23256" windowHeight="12456" xr2:uid="{2D249A7F-FFCC-4214-B690-4574F8CA9AD0}"/>
  </bookViews>
  <sheets>
    <sheet name="Munka1" sheetId="1" r:id="rId1"/>
    <sheet name="Munka2" sheetId="2" r:id="rId2"/>
    <sheet name="Munka3" sheetId="3" r:id="rId3"/>
  </sheets>
  <calcPr calcId="191029"/>
</workbook>
</file>

<file path=xl/calcChain.xml><?xml version="1.0" encoding="utf-8"?>
<calcChain xmlns="http://schemas.openxmlformats.org/spreadsheetml/2006/main">
  <c r="C11" i="1" l="1"/>
  <c r="B11" i="1"/>
  <c r="D11" i="1"/>
  <c r="H12" i="1"/>
  <c r="H4" i="1" l="1"/>
  <c r="H20" i="1"/>
  <c r="H24" i="1"/>
  <c r="H23" i="1"/>
  <c r="G23" i="1"/>
  <c r="F23" i="1"/>
  <c r="F27" i="1"/>
  <c r="F32" i="1"/>
  <c r="G7" i="1"/>
  <c r="F7" i="1"/>
  <c r="H9" i="1"/>
  <c r="C7" i="1"/>
  <c r="B7" i="1"/>
  <c r="D9" i="1"/>
  <c r="D7" i="1"/>
  <c r="H30" i="1"/>
  <c r="H29" i="1" s="1"/>
  <c r="G29" i="1"/>
  <c r="G17" i="1"/>
  <c r="G27" i="1"/>
  <c r="G32" i="1" s="1"/>
  <c r="H11" i="1"/>
  <c r="H15" i="1"/>
  <c r="H19" i="1"/>
  <c r="H17" i="1" s="1"/>
  <c r="H18" i="1"/>
  <c r="F17" i="1"/>
  <c r="F29" i="1"/>
  <c r="D31" i="1"/>
  <c r="D30" i="1"/>
  <c r="D29" i="1"/>
  <c r="C29" i="1"/>
  <c r="C19" i="1"/>
  <c r="B29" i="1"/>
  <c r="B27" i="1"/>
  <c r="B16" i="1"/>
  <c r="B19" i="1"/>
  <c r="D8" i="1"/>
  <c r="D13" i="1"/>
  <c r="D12" i="1"/>
  <c r="D17" i="1"/>
  <c r="D16" i="1" s="1"/>
  <c r="D20" i="1"/>
  <c r="D19" i="1"/>
  <c r="C16" i="1"/>
  <c r="H8" i="1"/>
  <c r="H7" i="1"/>
  <c r="C27" i="1"/>
  <c r="C32" i="1" s="1"/>
  <c r="D27" i="1" l="1"/>
  <c r="D32" i="1" s="1"/>
  <c r="B32" i="1"/>
  <c r="H27" i="1"/>
  <c r="H32" i="1" s="1"/>
  <c r="H35" i="1" l="1"/>
</calcChain>
</file>

<file path=xl/sharedStrings.xml><?xml version="1.0" encoding="utf-8"?>
<sst xmlns="http://schemas.openxmlformats.org/spreadsheetml/2006/main" count="42" uniqueCount="40">
  <si>
    <t>Bevételek</t>
  </si>
  <si>
    <t>Kiadások</t>
  </si>
  <si>
    <t xml:space="preserve">   ebből: tárgyi eszköz értékesítés - áfa befizetés</t>
  </si>
  <si>
    <t>Felújítások</t>
  </si>
  <si>
    <t>Beruházások</t>
  </si>
  <si>
    <t>Felhalmozási céltartalék</t>
  </si>
  <si>
    <t>Kötelező feladatok</t>
  </si>
  <si>
    <t>Önként vállalt feladatok</t>
  </si>
  <si>
    <t>Tartalékok</t>
  </si>
  <si>
    <t>E Ft</t>
  </si>
  <si>
    <t>Felhalmozási bevételek és felhalmozási kiadások egyenlege:</t>
  </si>
  <si>
    <t>3. melléklet</t>
  </si>
  <si>
    <t>Költségvetési felhalmozási bevételek</t>
  </si>
  <si>
    <t xml:space="preserve">Finanszírozási bevételek </t>
  </si>
  <si>
    <t xml:space="preserve">Tárgyévi felhalmozási bevételek </t>
  </si>
  <si>
    <t>Tárgyévi felhalmozási kiadások</t>
  </si>
  <si>
    <t>Dologi kiadások</t>
  </si>
  <si>
    <t>Egyéb felhalmozási célú kiadások</t>
  </si>
  <si>
    <t>ebből: részesedések beszerzése</t>
  </si>
  <si>
    <t>Egyéb felhalmozási célú támogatások áht-n belülre</t>
  </si>
  <si>
    <t>Egyéb felhalmozási célú támogatások áht-n kívülre</t>
  </si>
  <si>
    <t>Felhalmozási célú önkormányzati támogatások</t>
  </si>
  <si>
    <t>Működési bevételek</t>
  </si>
  <si>
    <t>Felhalmozási bevételek</t>
  </si>
  <si>
    <t>Ingatlanok értékesítése</t>
  </si>
  <si>
    <t xml:space="preserve">Felhalmozási célú átvett pénzeszközök </t>
  </si>
  <si>
    <t>Felhalmozási célú kölcsönök visszatérülése áht-n kívülről</t>
  </si>
  <si>
    <t>Felhalmozási célú támogatások áht-n belülről</t>
  </si>
  <si>
    <t xml:space="preserve">Finanszírozási kiadások </t>
  </si>
  <si>
    <t xml:space="preserve">Költségvetési felhalmozási kiadások </t>
  </si>
  <si>
    <t>Kiszámlázott áfa t. eszk értékesítés után</t>
  </si>
  <si>
    <t xml:space="preserve">Előző év költségvetési maradványának igénybevétele </t>
  </si>
  <si>
    <t>Hosszú lejáratú hitelek, kölcsönök felvétele</t>
  </si>
  <si>
    <t>Hosszú lejáratú hitelek, kölcsönök törlesztése</t>
  </si>
  <si>
    <t>Felhalmozási kiadáshoz kapcsolódó áfa visszatérülés</t>
  </si>
  <si>
    <t>Egyéb felhalmozási célú támogatások áht-n belülről</t>
  </si>
  <si>
    <t xml:space="preserve">             tárgyi eszköz fordított adója - áfa befizetés</t>
  </si>
  <si>
    <t>Első lakáshoz jutók támogatása</t>
  </si>
  <si>
    <r>
      <t>Komárom Város</t>
    </r>
    <r>
      <rPr>
        <b/>
        <sz val="11"/>
        <rFont val="Arial CE"/>
        <charset val="238"/>
      </rPr>
      <t xml:space="preserve"> </t>
    </r>
    <r>
      <rPr>
        <b/>
        <u/>
        <sz val="10"/>
        <rFont val="Arial CE"/>
        <charset val="238"/>
      </rPr>
      <t>2025. évi tervezett  felhalmozási célú</t>
    </r>
    <r>
      <rPr>
        <b/>
        <sz val="10"/>
        <rFont val="Arial CE"/>
        <charset val="238"/>
      </rPr>
      <t xml:space="preserve"> bevételei és kiadásai </t>
    </r>
  </si>
  <si>
    <t>1/2025.(II.12.)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</si>
</sst>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u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/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/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/>
    <xf numFmtId="3" fontId="1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3" fontId="2" fillId="0" borderId="3" xfId="0" applyNumberFormat="1" applyFont="1" applyBorder="1"/>
    <xf numFmtId="3" fontId="1" fillId="0" borderId="1" xfId="0" applyNumberFormat="1" applyFont="1" applyBorder="1"/>
    <xf numFmtId="3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/>
    <xf numFmtId="3" fontId="6" fillId="0" borderId="1" xfId="0" applyNumberFormat="1" applyFont="1" applyBorder="1"/>
    <xf numFmtId="0" fontId="2" fillId="0" borderId="3" xfId="0" applyFont="1" applyBorder="1"/>
    <xf numFmtId="3" fontId="0" fillId="0" borderId="0" xfId="0" applyNumberFormat="1"/>
    <xf numFmtId="3" fontId="1" fillId="0" borderId="0" xfId="0" applyNumberFormat="1" applyFont="1"/>
    <xf numFmtId="0" fontId="0" fillId="0" borderId="4" xfId="0" applyBorder="1"/>
    <xf numFmtId="3" fontId="2" fillId="0" borderId="4" xfId="0" applyNumberFormat="1" applyFont="1" applyBorder="1"/>
    <xf numFmtId="0" fontId="0" fillId="0" borderId="2" xfId="0" applyBorder="1"/>
    <xf numFmtId="0" fontId="1" fillId="0" borderId="0" xfId="0" applyFont="1"/>
    <xf numFmtId="3" fontId="0" fillId="0" borderId="4" xfId="0" applyNumberFormat="1" applyBorder="1"/>
    <xf numFmtId="0" fontId="2" fillId="0" borderId="5" xfId="0" applyFont="1" applyBorder="1"/>
    <xf numFmtId="0" fontId="2" fillId="0" borderId="2" xfId="0" applyFont="1" applyBorder="1"/>
    <xf numFmtId="3" fontId="0" fillId="0" borderId="2" xfId="0" applyNumberFormat="1" applyBorder="1"/>
    <xf numFmtId="0" fontId="1" fillId="0" borderId="4" xfId="0" applyFont="1" applyBorder="1"/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0" fontId="2" fillId="0" borderId="0" xfId="0" applyFont="1" applyAlignment="1">
      <alignment horizontal="right"/>
    </xf>
    <xf numFmtId="3" fontId="2" fillId="0" borderId="3" xfId="0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5F17D-B570-47C3-96ED-8BBE8D12D8E8}">
  <sheetPr>
    <pageSetUpPr fitToPage="1"/>
  </sheetPr>
  <dimension ref="A1:H35"/>
  <sheetViews>
    <sheetView tabSelected="1" zoomScaleNormal="100" workbookViewId="0">
      <selection activeCell="E16" sqref="E16"/>
    </sheetView>
  </sheetViews>
  <sheetFormatPr defaultRowHeight="13.2" x14ac:dyDescent="0.25"/>
  <cols>
    <col min="1" max="1" width="47.88671875" customWidth="1"/>
    <col min="2" max="4" width="11.6640625" customWidth="1"/>
    <col min="5" max="5" width="47.88671875" customWidth="1"/>
    <col min="6" max="8" width="11.6640625" customWidth="1"/>
  </cols>
  <sheetData>
    <row r="1" spans="1:8" x14ac:dyDescent="0.25">
      <c r="F1" s="9"/>
      <c r="H1" s="9" t="s">
        <v>11</v>
      </c>
    </row>
    <row r="2" spans="1:8" ht="13.8" x14ac:dyDescent="0.25">
      <c r="A2" s="45" t="s">
        <v>38</v>
      </c>
      <c r="B2" s="45"/>
      <c r="C2" s="45"/>
      <c r="D2" s="45"/>
      <c r="E2" s="45"/>
      <c r="F2" s="45"/>
      <c r="G2" s="45"/>
      <c r="H2" s="45"/>
    </row>
    <row r="3" spans="1:8" x14ac:dyDescent="0.25">
      <c r="F3" s="10"/>
      <c r="H3" s="9" t="s">
        <v>9</v>
      </c>
    </row>
    <row r="4" spans="1:8" ht="12.75" customHeight="1" x14ac:dyDescent="0.25">
      <c r="A4" s="48" t="s">
        <v>0</v>
      </c>
      <c r="B4" s="40" t="s">
        <v>6</v>
      </c>
      <c r="C4" s="40" t="s">
        <v>7</v>
      </c>
      <c r="D4" s="40" t="s">
        <v>39</v>
      </c>
      <c r="E4" s="48" t="s">
        <v>1</v>
      </c>
      <c r="F4" s="40" t="s">
        <v>6</v>
      </c>
      <c r="G4" s="40" t="s">
        <v>7</v>
      </c>
      <c r="H4" s="40" t="str">
        <f>+D4</f>
        <v>1/2025.(II.12.) önk.rendelet eredeti ei.</v>
      </c>
    </row>
    <row r="5" spans="1:8" ht="12" customHeight="1" x14ac:dyDescent="0.25">
      <c r="A5" s="49"/>
      <c r="B5" s="41"/>
      <c r="C5" s="41"/>
      <c r="D5" s="41"/>
      <c r="E5" s="49"/>
      <c r="F5" s="41"/>
      <c r="G5" s="41"/>
      <c r="H5" s="41"/>
    </row>
    <row r="6" spans="1:8" ht="35.25" customHeight="1" x14ac:dyDescent="0.25">
      <c r="A6" s="50"/>
      <c r="B6" s="42"/>
      <c r="C6" s="42"/>
      <c r="D6" s="42"/>
      <c r="E6" s="50"/>
      <c r="F6" s="42"/>
      <c r="G6" s="42"/>
      <c r="H6" s="42"/>
    </row>
    <row r="7" spans="1:8" x14ac:dyDescent="0.25">
      <c r="A7" s="18" t="s">
        <v>27</v>
      </c>
      <c r="B7" s="11">
        <f>SUM(B8:B9)</f>
        <v>0</v>
      </c>
      <c r="C7" s="11">
        <f>SUM(C8:C9)</f>
        <v>0</v>
      </c>
      <c r="D7" s="11">
        <f>SUM(D8:D9)</f>
        <v>0</v>
      </c>
      <c r="E7" s="26" t="s">
        <v>16</v>
      </c>
      <c r="F7" s="11">
        <f>SUM(F8:F9)</f>
        <v>2595731</v>
      </c>
      <c r="G7" s="11">
        <f>SUM(G8:G9)</f>
        <v>0</v>
      </c>
      <c r="H7" s="11">
        <f>SUM(H8:H9)</f>
        <v>2595731</v>
      </c>
    </row>
    <row r="8" spans="1:8" x14ac:dyDescent="0.25">
      <c r="A8" s="2" t="s">
        <v>21</v>
      </c>
      <c r="B8" s="12"/>
      <c r="C8" s="20"/>
      <c r="D8" s="12">
        <f>SUM(B8:C8)</f>
        <v>0</v>
      </c>
      <c r="E8" s="16" t="s">
        <v>2</v>
      </c>
      <c r="F8" s="17">
        <v>2513778</v>
      </c>
      <c r="G8" s="16"/>
      <c r="H8" s="17">
        <f>SUM(F8:G8)</f>
        <v>2513778</v>
      </c>
    </row>
    <row r="9" spans="1:8" x14ac:dyDescent="0.25">
      <c r="A9" s="2" t="s">
        <v>35</v>
      </c>
      <c r="B9" s="12"/>
      <c r="C9" s="19"/>
      <c r="D9" s="12">
        <f>SUM(B9:C9)</f>
        <v>0</v>
      </c>
      <c r="E9" s="16" t="s">
        <v>36</v>
      </c>
      <c r="F9" s="17">
        <v>81953</v>
      </c>
      <c r="G9" s="16"/>
      <c r="H9" s="17">
        <f>SUM(F9:G9)</f>
        <v>81953</v>
      </c>
    </row>
    <row r="10" spans="1:8" x14ac:dyDescent="0.25">
      <c r="A10" s="2"/>
      <c r="B10" s="4"/>
      <c r="C10" s="19"/>
      <c r="D10" s="4"/>
      <c r="F10" s="7"/>
      <c r="H10" s="2"/>
    </row>
    <row r="11" spans="1:8" x14ac:dyDescent="0.25">
      <c r="A11" s="1" t="s">
        <v>22</v>
      </c>
      <c r="B11" s="7">
        <f>SUM(B12:B14)</f>
        <v>2896039</v>
      </c>
      <c r="C11" s="7">
        <f t="shared" ref="C11:D11" si="0">SUM(C12:C14)</f>
        <v>0</v>
      </c>
      <c r="D11" s="7">
        <f t="shared" si="0"/>
        <v>2896039</v>
      </c>
      <c r="E11" s="15" t="s">
        <v>4</v>
      </c>
      <c r="F11" s="7">
        <v>6317500</v>
      </c>
      <c r="G11" s="13">
        <v>771380</v>
      </c>
      <c r="H11" s="7">
        <f>SUM(F11:G11)</f>
        <v>7088880</v>
      </c>
    </row>
    <row r="12" spans="1:8" x14ac:dyDescent="0.25">
      <c r="A12" s="3" t="s">
        <v>30</v>
      </c>
      <c r="B12" s="12">
        <v>2513778</v>
      </c>
      <c r="C12" s="20"/>
      <c r="D12" s="12">
        <f>SUM(B12:C12)</f>
        <v>2513778</v>
      </c>
      <c r="E12" s="16" t="s">
        <v>18</v>
      </c>
      <c r="F12" s="17"/>
      <c r="G12" s="17"/>
      <c r="H12" s="17">
        <f>SUM(F12:G12)</f>
        <v>0</v>
      </c>
    </row>
    <row r="13" spans="1:8" x14ac:dyDescent="0.25">
      <c r="A13" s="3" t="s">
        <v>34</v>
      </c>
      <c r="B13" s="4">
        <v>382261</v>
      </c>
      <c r="C13" s="19"/>
      <c r="D13" s="12">
        <f>SUM(B13:C13)</f>
        <v>382261</v>
      </c>
      <c r="E13" s="15"/>
      <c r="F13" s="7"/>
      <c r="G13" s="13"/>
      <c r="H13" s="7"/>
    </row>
    <row r="14" spans="1:8" x14ac:dyDescent="0.25">
      <c r="A14" s="3"/>
      <c r="B14" s="4"/>
      <c r="C14" s="19"/>
      <c r="D14" s="12"/>
      <c r="E14" s="15"/>
      <c r="F14" s="7"/>
      <c r="G14" s="13"/>
      <c r="H14" s="7"/>
    </row>
    <row r="15" spans="1:8" x14ac:dyDescent="0.25">
      <c r="A15" s="1"/>
      <c r="B15" s="7"/>
      <c r="C15" s="13"/>
      <c r="D15" s="4"/>
      <c r="E15" s="15" t="s">
        <v>3</v>
      </c>
      <c r="F15" s="7">
        <v>1811273</v>
      </c>
      <c r="G15" s="13">
        <v>147000</v>
      </c>
      <c r="H15" s="7">
        <f>SUM(F15:G15)</f>
        <v>1958273</v>
      </c>
    </row>
    <row r="16" spans="1:8" x14ac:dyDescent="0.25">
      <c r="A16" s="1" t="s">
        <v>23</v>
      </c>
      <c r="B16" s="7">
        <f>SUM(B17)</f>
        <v>9935588</v>
      </c>
      <c r="C16" s="13">
        <f>SUM(C17)</f>
        <v>0</v>
      </c>
      <c r="D16" s="7">
        <f>SUM(D17)</f>
        <v>9935588</v>
      </c>
      <c r="E16" s="15"/>
      <c r="F16" s="7"/>
      <c r="G16" s="13"/>
      <c r="H16" s="7"/>
    </row>
    <row r="17" spans="1:8" x14ac:dyDescent="0.25">
      <c r="A17" s="3" t="s">
        <v>24</v>
      </c>
      <c r="B17" s="12">
        <v>9935588</v>
      </c>
      <c r="C17" s="19"/>
      <c r="D17" s="4">
        <f>SUM(B17:C17)</f>
        <v>9935588</v>
      </c>
      <c r="E17" s="15" t="s">
        <v>17</v>
      </c>
      <c r="F17" s="7">
        <f>SUM(F18:F20)</f>
        <v>268500</v>
      </c>
      <c r="G17" s="13">
        <f>SUM(G18:G20)</f>
        <v>25000</v>
      </c>
      <c r="H17" s="7">
        <f>SUM(H18:H20)</f>
        <v>293500</v>
      </c>
    </row>
    <row r="18" spans="1:8" x14ac:dyDescent="0.25">
      <c r="A18" s="2"/>
      <c r="B18" s="4"/>
      <c r="C18" s="19"/>
      <c r="D18" s="4"/>
      <c r="E18" t="s">
        <v>19</v>
      </c>
      <c r="F18" s="12"/>
      <c r="G18" s="20"/>
      <c r="H18" s="4">
        <f>SUM(F18:G18)</f>
        <v>0</v>
      </c>
    </row>
    <row r="19" spans="1:8" x14ac:dyDescent="0.25">
      <c r="A19" s="1" t="s">
        <v>25</v>
      </c>
      <c r="B19" s="7">
        <f>SUM(B20)</f>
        <v>0</v>
      </c>
      <c r="C19" s="13">
        <f>SUM(C20)</f>
        <v>0</v>
      </c>
      <c r="D19" s="7">
        <f>SUM(D20)</f>
        <v>0</v>
      </c>
      <c r="E19" t="s">
        <v>20</v>
      </c>
      <c r="F19" s="12">
        <v>268500</v>
      </c>
      <c r="G19" s="19">
        <v>5000</v>
      </c>
      <c r="H19" s="4">
        <f>SUM(F19:G19)</f>
        <v>273500</v>
      </c>
    </row>
    <row r="20" spans="1:8" ht="12.75" customHeight="1" x14ac:dyDescent="0.25">
      <c r="A20" s="2" t="s">
        <v>26</v>
      </c>
      <c r="B20" s="12"/>
      <c r="C20" s="20"/>
      <c r="D20" s="12">
        <f>SUM(B20:C20)</f>
        <v>0</v>
      </c>
      <c r="E20" t="s">
        <v>37</v>
      </c>
      <c r="F20" s="4"/>
      <c r="G20" s="4">
        <v>20000</v>
      </c>
      <c r="H20" s="4">
        <f>SUM(F20:G20)</f>
        <v>20000</v>
      </c>
    </row>
    <row r="21" spans="1:8" x14ac:dyDescent="0.25">
      <c r="A21" s="2"/>
      <c r="B21" s="4"/>
      <c r="C21" s="19"/>
      <c r="D21" s="4"/>
      <c r="E21" s="15"/>
      <c r="F21" s="7"/>
      <c r="G21" s="13"/>
      <c r="H21" s="7"/>
    </row>
    <row r="22" spans="1:8" x14ac:dyDescent="0.25">
      <c r="A22" s="2"/>
      <c r="B22" s="7"/>
      <c r="C22" s="13"/>
      <c r="D22" s="4"/>
      <c r="E22" s="24"/>
      <c r="F22" s="4"/>
      <c r="H22" s="4"/>
    </row>
    <row r="23" spans="1:8" x14ac:dyDescent="0.25">
      <c r="A23" s="2"/>
      <c r="B23" s="4"/>
      <c r="C23" s="19"/>
      <c r="D23" s="4"/>
      <c r="E23" s="15" t="s">
        <v>8</v>
      </c>
      <c r="F23" s="7">
        <f>SUM(F24)</f>
        <v>40000</v>
      </c>
      <c r="G23" s="13">
        <f>SUM(G24)</f>
        <v>0</v>
      </c>
      <c r="H23" s="7">
        <f>SUM(H24)</f>
        <v>40000</v>
      </c>
    </row>
    <row r="24" spans="1:8" x14ac:dyDescent="0.25">
      <c r="A24" s="2"/>
      <c r="B24" s="4"/>
      <c r="C24" s="19"/>
      <c r="D24" s="4"/>
      <c r="E24" s="24" t="s">
        <v>5</v>
      </c>
      <c r="F24" s="4">
        <v>40000</v>
      </c>
      <c r="H24" s="4">
        <f>SUM(F24:G24)</f>
        <v>40000</v>
      </c>
    </row>
    <row r="25" spans="1:8" ht="12" customHeight="1" x14ac:dyDescent="0.25">
      <c r="A25" s="2"/>
      <c r="B25" s="4"/>
      <c r="C25" s="19"/>
      <c r="D25" s="4"/>
      <c r="F25" s="2"/>
      <c r="H25" s="2"/>
    </row>
    <row r="26" spans="1:8" x14ac:dyDescent="0.25">
      <c r="A26" s="21"/>
      <c r="B26" s="25"/>
      <c r="C26" s="28"/>
      <c r="D26" s="25"/>
      <c r="E26" s="27"/>
      <c r="F26" s="22"/>
      <c r="G26" s="23"/>
      <c r="H26" s="21"/>
    </row>
    <row r="27" spans="1:8" x14ac:dyDescent="0.25">
      <c r="A27" s="46" t="s">
        <v>12</v>
      </c>
      <c r="B27" s="43">
        <f>SUM(B7,B11,B16,B19)</f>
        <v>12831627</v>
      </c>
      <c r="C27" s="43">
        <f>SUM(C7,C11,C16,C19)</f>
        <v>0</v>
      </c>
      <c r="D27" s="43">
        <f>SUM(D7,D11,D16,D19)</f>
        <v>12831627</v>
      </c>
      <c r="E27" s="38" t="s">
        <v>29</v>
      </c>
      <c r="F27" s="36">
        <f>SUM(F7,F11,F15,F17,F23)</f>
        <v>11033004</v>
      </c>
      <c r="G27" s="36">
        <f>SUM(G7,G11,G15,G17,G23)</f>
        <v>943380</v>
      </c>
      <c r="H27" s="36">
        <f>SUM(H7,H11,H15,H17,H23)</f>
        <v>11976384</v>
      </c>
    </row>
    <row r="28" spans="1:8" x14ac:dyDescent="0.25">
      <c r="A28" s="47"/>
      <c r="B28" s="44"/>
      <c r="C28" s="44"/>
      <c r="D28" s="44"/>
      <c r="E28" s="39"/>
      <c r="F28" s="37"/>
      <c r="G28" s="37"/>
      <c r="H28" s="37"/>
    </row>
    <row r="29" spans="1:8" x14ac:dyDescent="0.25">
      <c r="A29" s="14" t="s">
        <v>13</v>
      </c>
      <c r="B29" s="5">
        <f>SUM(B30:B31)</f>
        <v>1908120</v>
      </c>
      <c r="C29" s="5">
        <f>SUM(C30:C31)</f>
        <v>0</v>
      </c>
      <c r="D29" s="5">
        <f>SUM(D30:D31)</f>
        <v>1908120</v>
      </c>
      <c r="E29" s="14" t="s">
        <v>28</v>
      </c>
      <c r="F29" s="6">
        <f>SUM(F30:F31)</f>
        <v>319034</v>
      </c>
      <c r="G29" s="6">
        <f>SUM(G30:G31)</f>
        <v>0</v>
      </c>
      <c r="H29" s="6">
        <f>SUM(H30:H31)</f>
        <v>319034</v>
      </c>
    </row>
    <row r="30" spans="1:8" x14ac:dyDescent="0.25">
      <c r="A30" s="32" t="s">
        <v>32</v>
      </c>
      <c r="B30" s="8">
        <v>1908120</v>
      </c>
      <c r="C30" s="8"/>
      <c r="D30" s="8">
        <f>SUM(B30:C30)</f>
        <v>1908120</v>
      </c>
      <c r="E30" s="32" t="s">
        <v>33</v>
      </c>
      <c r="F30" s="33">
        <v>319034</v>
      </c>
      <c r="G30" s="3"/>
      <c r="H30" s="12">
        <f>SUM(F30:G30)</f>
        <v>319034</v>
      </c>
    </row>
    <row r="31" spans="1:8" x14ac:dyDescent="0.25">
      <c r="A31" s="29" t="s">
        <v>31</v>
      </c>
      <c r="B31" s="34"/>
      <c r="C31" s="31"/>
      <c r="D31" s="8">
        <f>SUM(B31:C31)</f>
        <v>0</v>
      </c>
      <c r="E31" s="30"/>
      <c r="F31" s="6"/>
      <c r="G31" s="6"/>
      <c r="H31" s="6"/>
    </row>
    <row r="32" spans="1:8" x14ac:dyDescent="0.25">
      <c r="A32" s="38" t="s">
        <v>14</v>
      </c>
      <c r="B32" s="36">
        <f>SUM(B27,B29)</f>
        <v>14739747</v>
      </c>
      <c r="C32" s="36">
        <f>SUM(C27,C29)</f>
        <v>0</v>
      </c>
      <c r="D32" s="36">
        <f>SUM(D27,D29)</f>
        <v>14739747</v>
      </c>
      <c r="E32" s="38" t="s">
        <v>15</v>
      </c>
      <c r="F32" s="36">
        <f>SUM(F27,F29)</f>
        <v>11352038</v>
      </c>
      <c r="G32" s="36">
        <f>SUM(G27,G29)</f>
        <v>943380</v>
      </c>
      <c r="H32" s="36">
        <f>SUM(H27,H29)</f>
        <v>12295418</v>
      </c>
    </row>
    <row r="33" spans="1:8" x14ac:dyDescent="0.25">
      <c r="A33" s="39"/>
      <c r="B33" s="37"/>
      <c r="C33" s="37"/>
      <c r="D33" s="37"/>
      <c r="E33" s="39"/>
      <c r="F33" s="37"/>
      <c r="G33" s="37"/>
      <c r="H33" s="37"/>
    </row>
    <row r="35" spans="1:8" x14ac:dyDescent="0.25">
      <c r="E35" s="35" t="s">
        <v>10</v>
      </c>
      <c r="F35" s="35"/>
      <c r="G35" s="35"/>
      <c r="H35" s="13">
        <f>D32-H32</f>
        <v>2444329</v>
      </c>
    </row>
  </sheetData>
  <mergeCells count="26">
    <mergeCell ref="A2:H2"/>
    <mergeCell ref="B27:B28"/>
    <mergeCell ref="D4:D6"/>
    <mergeCell ref="C4:C6"/>
    <mergeCell ref="F27:F28"/>
    <mergeCell ref="E27:E28"/>
    <mergeCell ref="A27:A28"/>
    <mergeCell ref="A4:A6"/>
    <mergeCell ref="E4:E6"/>
    <mergeCell ref="F4:F6"/>
    <mergeCell ref="H4:H6"/>
    <mergeCell ref="H27:H28"/>
    <mergeCell ref="A32:A33"/>
    <mergeCell ref="C32:C33"/>
    <mergeCell ref="D32:D33"/>
    <mergeCell ref="B32:B33"/>
    <mergeCell ref="G4:G6"/>
    <mergeCell ref="B4:B6"/>
    <mergeCell ref="G27:G28"/>
    <mergeCell ref="C27:C28"/>
    <mergeCell ref="D27:D28"/>
    <mergeCell ref="E35:G35"/>
    <mergeCell ref="G32:G33"/>
    <mergeCell ref="H32:H33"/>
    <mergeCell ref="F32:F33"/>
    <mergeCell ref="E32:E33"/>
  </mergeCells>
  <phoneticPr fontId="0" type="noConversion"/>
  <printOptions horizontalCentered="1"/>
  <pageMargins left="0.59055118110236227" right="0.59055118110236227" top="1.1811023622047245" bottom="0" header="0.51181102362204722" footer="0.51181102362204722"/>
  <pageSetup paperSize="8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83981-DC07-4D1D-B259-B199A1291862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2CDC6-4500-4B43-B2A5-49EEFC5794DF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belatoth</cp:lastModifiedBy>
  <cp:lastPrinted>2025-02-03T09:22:15Z</cp:lastPrinted>
  <dcterms:created xsi:type="dcterms:W3CDTF">1997-01-17T14:02:09Z</dcterms:created>
  <dcterms:modified xsi:type="dcterms:W3CDTF">2025-02-11T08:56:36Z</dcterms:modified>
</cp:coreProperties>
</file>